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75" yWindow="255" windowWidth="19200" windowHeight="12090" activeTab="0"/>
  </bookViews>
  <sheets>
    <sheet name="入力フォーム" sheetId="1" r:id="rId1"/>
    <sheet name="data" sheetId="2" state="hidden" r:id="rId2"/>
  </sheets>
  <definedNames>
    <definedName name="_xlnm.Print_Area" localSheetId="0">'入力フォーム'!$B$1:$E$40</definedName>
    <definedName name="チェック1" localSheetId="0">'入力フォーム'!#REF!</definedName>
    <definedName name="チェック2" localSheetId="0">'入力フォーム'!#REF!</definedName>
    <definedName name="チェック3" localSheetId="0">'入力フォーム'!#REF!</definedName>
    <definedName name="チェック4" localSheetId="0">'入力フォーム'!#REF!</definedName>
  </definedNames>
  <calcPr fullCalcOnLoad="1"/>
</workbook>
</file>

<file path=xl/sharedStrings.xml><?xml version="1.0" encoding="utf-8"?>
<sst xmlns="http://schemas.openxmlformats.org/spreadsheetml/2006/main" count="70" uniqueCount="70">
  <si>
    <t>ご協力ありがとうございました。</t>
  </si>
  <si>
    <r>
      <rPr>
        <b/>
        <sz val="14"/>
        <color indexed="10"/>
        <rFont val="HG丸ｺﾞｼｯｸM-PRO"/>
        <family val="3"/>
      </rPr>
      <t>*</t>
    </r>
    <r>
      <rPr>
        <b/>
        <sz val="14"/>
        <rFont val="HG丸ｺﾞｼｯｸM-PRO"/>
        <family val="3"/>
      </rPr>
      <t>組織名</t>
    </r>
  </si>
  <si>
    <t>氏名（代表者）</t>
  </si>
  <si>
    <r>
      <rPr>
        <b/>
        <sz val="14"/>
        <color indexed="10"/>
        <rFont val="HG丸ｺﾞｼｯｸM-PRO"/>
        <family val="3"/>
      </rPr>
      <t>*</t>
    </r>
    <r>
      <rPr>
        <b/>
        <sz val="14"/>
        <rFont val="HG丸ｺﾞｼｯｸM-PRO"/>
        <family val="3"/>
      </rPr>
      <t>所属／役職</t>
    </r>
  </si>
  <si>
    <t>組織名</t>
  </si>
  <si>
    <t>所在地</t>
  </si>
  <si>
    <r>
      <rPr>
        <b/>
        <sz val="14"/>
        <color indexed="10"/>
        <rFont val="HG丸ｺﾞｼｯｸM-PRO"/>
        <family val="3"/>
      </rPr>
      <t>*</t>
    </r>
    <r>
      <rPr>
        <b/>
        <sz val="14"/>
        <rFont val="HG丸ｺﾞｼｯｸM-PRO"/>
        <family val="3"/>
      </rPr>
      <t>メールアドレス</t>
    </r>
  </si>
  <si>
    <t>メールアドレス</t>
  </si>
  <si>
    <t>電話番号</t>
  </si>
  <si>
    <t>役職</t>
  </si>
  <si>
    <t>ふりがな</t>
  </si>
  <si>
    <t/>
  </si>
  <si>
    <r>
      <rPr>
        <b/>
        <sz val="14"/>
        <color indexed="10"/>
        <rFont val="HG丸ｺﾞｼｯｸM-PRO"/>
        <family val="3"/>
      </rPr>
      <t>*</t>
    </r>
    <r>
      <rPr>
        <b/>
        <sz val="14"/>
        <rFont val="HG丸ｺﾞｼｯｸM-PRO"/>
        <family val="3"/>
      </rPr>
      <t>所在地</t>
    </r>
  </si>
  <si>
    <r>
      <rPr>
        <b/>
        <sz val="14"/>
        <color indexed="10"/>
        <rFont val="HG丸ｺﾞｼｯｸM-PRO"/>
        <family val="3"/>
      </rPr>
      <t>*</t>
    </r>
    <r>
      <rPr>
        <b/>
        <sz val="14"/>
        <rFont val="HG丸ｺﾞｼｯｸM-PRO"/>
        <family val="3"/>
      </rPr>
      <t>ふりがな</t>
    </r>
  </si>
  <si>
    <r>
      <rPr>
        <b/>
        <sz val="14"/>
        <color indexed="10"/>
        <rFont val="HG丸ｺﾞｼｯｸM-PRO"/>
        <family val="3"/>
      </rPr>
      <t>*</t>
    </r>
    <r>
      <rPr>
        <b/>
        <sz val="14"/>
        <rFont val="HG丸ｺﾞｼｯｸM-PRO"/>
        <family val="3"/>
      </rPr>
      <t>氏名</t>
    </r>
  </si>
  <si>
    <t>開催場所</t>
  </si>
  <si>
    <t>開催日</t>
  </si>
  <si>
    <r>
      <rPr>
        <b/>
        <sz val="14"/>
        <color indexed="10"/>
        <rFont val="HG丸ｺﾞｼｯｸM-PRO"/>
        <family val="3"/>
      </rPr>
      <t>*</t>
    </r>
    <r>
      <rPr>
        <b/>
        <sz val="14"/>
        <rFont val="HG丸ｺﾞｼｯｸM-PRO"/>
        <family val="3"/>
      </rPr>
      <t>電話番号</t>
    </r>
  </si>
  <si>
    <r>
      <rPr>
        <b/>
        <sz val="14"/>
        <color indexed="10"/>
        <rFont val="HG丸ｺﾞｼｯｸM-PRO"/>
        <family val="3"/>
      </rPr>
      <t>*</t>
    </r>
    <r>
      <rPr>
        <sz val="14"/>
        <color indexed="8"/>
        <rFont val="HG丸ｺﾞｼｯｸM-PRO"/>
        <family val="3"/>
      </rPr>
      <t>受講を希望される理由・目的をお聞かせください。</t>
    </r>
  </si>
  <si>
    <t>家電／IT機器</t>
  </si>
  <si>
    <t>計測機器</t>
  </si>
  <si>
    <t xml:space="preserve"> 医療／福祉機器</t>
  </si>
  <si>
    <t>電子部品</t>
  </si>
  <si>
    <t>半導体</t>
  </si>
  <si>
    <t>計装／制御／プラント</t>
  </si>
  <si>
    <t>工作機械</t>
  </si>
  <si>
    <t>建設機械</t>
  </si>
  <si>
    <t>農業機械</t>
  </si>
  <si>
    <t>ロボット</t>
  </si>
  <si>
    <t>自動車</t>
  </si>
  <si>
    <t>船舶</t>
  </si>
  <si>
    <t>鉄道</t>
  </si>
  <si>
    <t>航空宇宙</t>
  </si>
  <si>
    <t>電力／ガス／水道</t>
  </si>
  <si>
    <t>スマートグリット</t>
  </si>
  <si>
    <t>ソフトウェア</t>
  </si>
  <si>
    <t>情報通信</t>
  </si>
  <si>
    <t>交通インフラ</t>
  </si>
  <si>
    <t>化学</t>
  </si>
  <si>
    <t>コンサルタント</t>
  </si>
  <si>
    <t>医療／福祉機関</t>
  </si>
  <si>
    <t>研究／教育</t>
  </si>
  <si>
    <t>認証／認定／試験</t>
  </si>
  <si>
    <t>業界団体</t>
  </si>
  <si>
    <t>公官庁</t>
  </si>
  <si>
    <t>その他</t>
  </si>
  <si>
    <r>
      <rPr>
        <b/>
        <sz val="14"/>
        <color indexed="10"/>
        <rFont val="HG丸ｺﾞｼｯｸM-PRO"/>
        <family val="3"/>
      </rPr>
      <t>*</t>
    </r>
    <r>
      <rPr>
        <b/>
        <sz val="14"/>
        <rFont val="HG丸ｺﾞｼｯｸM-PRO"/>
        <family val="3"/>
      </rPr>
      <t>職種概要
（担当される業務内容について、最も近いものを一つ選択ください）</t>
    </r>
  </si>
  <si>
    <t xml:space="preserve"> NEDO生活支援ロボット安全検証センター
〒305-0831　茨城県つくば市研究学園Ｄ２９街区２</t>
  </si>
  <si>
    <t>2013年11月18日（月）～11月20日（水）（講義･実習）
2013年11月21日（木）（模擬認定試験）</t>
  </si>
  <si>
    <r>
      <rPr>
        <b/>
        <sz val="14"/>
        <color indexed="10"/>
        <rFont val="HG丸ｺﾞｼｯｸM-PRO"/>
        <family val="3"/>
      </rPr>
      <t>*</t>
    </r>
    <r>
      <rPr>
        <sz val="14"/>
        <color indexed="8"/>
        <rFont val="HG丸ｺﾞｼｯｸM-PRO"/>
        <family val="3"/>
      </rPr>
      <t>受講を希望されるにあたり以下のご質問にお答えください</t>
    </r>
    <r>
      <rPr>
        <b/>
        <sz val="14"/>
        <color indexed="8"/>
        <rFont val="HG丸ｺﾞｼｯｸM-PRO"/>
        <family val="3"/>
      </rPr>
      <t>（必須）</t>
    </r>
  </si>
  <si>
    <r>
      <rPr>
        <b/>
        <sz val="14"/>
        <color indexed="10"/>
        <rFont val="HG丸ｺﾞｼｯｸM-PRO"/>
        <family val="3"/>
      </rPr>
      <t>*</t>
    </r>
    <r>
      <rPr>
        <sz val="14"/>
        <rFont val="HG丸ｺﾞｼｯｸM-PRO"/>
        <family val="3"/>
      </rPr>
      <t>今回の受講をどのようにご活用されるお考えですか。</t>
    </r>
  </si>
  <si>
    <r>
      <rPr>
        <b/>
        <sz val="14"/>
        <color indexed="10"/>
        <rFont val="HG丸ｺﾞｼｯｸM-PRO"/>
        <family val="3"/>
      </rPr>
      <t>*</t>
    </r>
    <r>
      <rPr>
        <b/>
        <sz val="14"/>
        <rFont val="HG丸ｺﾞｼｯｸM-PRO"/>
        <family val="3"/>
      </rPr>
      <t>実務経験</t>
    </r>
  </si>
  <si>
    <r>
      <rPr>
        <b/>
        <sz val="14"/>
        <color indexed="10"/>
        <rFont val="HG丸ｺﾞｼｯｸM-PRO"/>
        <family val="3"/>
      </rPr>
      <t>*</t>
    </r>
    <r>
      <rPr>
        <b/>
        <sz val="14"/>
        <rFont val="HG丸ｺﾞｼｯｸM-PRO"/>
        <family val="3"/>
      </rPr>
      <t>資格</t>
    </r>
  </si>
  <si>
    <t>8月～9月に実施の”機能安全に係わる人材育成セミナー基礎・基本領域”の受講について
受講された方は受講番号の入力と受講された科目にチェックを入れてください。</t>
  </si>
  <si>
    <t>受講番号</t>
  </si>
  <si>
    <t>機能安全に係わる人材育成セミナー
応用･実技領域：生活支援ロボット分野
申込書</t>
  </si>
  <si>
    <r>
      <t>◆ご記入いただきました個人情報に基づき、</t>
    </r>
    <r>
      <rPr>
        <sz val="9"/>
        <color indexed="8"/>
        <rFont val="ＭＳ Ｐゴシック"/>
        <family val="3"/>
      </rPr>
      <t>当協会</t>
    </r>
    <r>
      <rPr>
        <sz val="9"/>
        <color indexed="8"/>
        <rFont val="ＭＳ Ｐゴシック"/>
        <family val="3"/>
      </rPr>
      <t xml:space="preserve">及び </t>
    </r>
    <r>
      <rPr>
        <sz val="9"/>
        <color indexed="8"/>
        <rFont val="ＭＳ Ｐゴシック"/>
        <family val="3"/>
      </rPr>
      <t>特定非営利活動法人 国際レスキューシステム研究機構（IRS）</t>
    </r>
    <r>
      <rPr>
        <sz val="9"/>
        <color indexed="8"/>
        <rFont val="ＭＳ Ｐゴシック"/>
        <family val="3"/>
      </rPr>
      <t xml:space="preserve"> からセミナーや書籍等の各種ご案内を行わせていただく場合がございます。また、ご記入いただきましたアンケート情報などは、</t>
    </r>
    <r>
      <rPr>
        <sz val="9"/>
        <color indexed="8"/>
        <rFont val="ＭＳ Ｐゴシック"/>
        <family val="3"/>
      </rPr>
      <t>当協会</t>
    </r>
    <r>
      <rPr>
        <sz val="9"/>
        <color indexed="8"/>
        <rFont val="ＭＳ Ｐゴシック"/>
        <family val="3"/>
      </rPr>
      <t xml:space="preserve">及び </t>
    </r>
    <r>
      <rPr>
        <sz val="9"/>
        <color indexed="8"/>
        <rFont val="ＭＳ Ｐゴシック"/>
        <family val="3"/>
      </rPr>
      <t>特定非営利活動法人 国際レスキューシステム研究機構（IRS）</t>
    </r>
    <r>
      <rPr>
        <sz val="9"/>
        <color indexed="8"/>
        <rFont val="ＭＳ Ｐゴシック"/>
        <family val="3"/>
      </rPr>
      <t xml:space="preserve"> の実施する事業の案内及び市場調査及びそれら業務に係る各種情報の提供に利用させていただきます。ご記入の個人情報は、法令及び当協会及び 特定非営利活動法人 国際レスキューシステム研究機構（IRS） の内部規則などに基づき厳密に管理いたします。</t>
    </r>
  </si>
  <si>
    <r>
      <t>一般財団法人 日本規格協会　標準部　事業企画ユニット
セミナー事務局　宛
TEL：03－5770－1593/E-mail：ctp_robot@jsa.or.jp
◆</t>
    </r>
    <r>
      <rPr>
        <sz val="12"/>
        <color indexed="10"/>
        <rFont val="ＭＳ Ｐゴシック"/>
        <family val="3"/>
      </rPr>
      <t>*</t>
    </r>
    <r>
      <rPr>
        <sz val="12"/>
        <color indexed="8"/>
        <rFont val="ＭＳ Ｐゴシック"/>
        <family val="3"/>
      </rPr>
      <t xml:space="preserve">印のある項目は必須項目です。
</t>
    </r>
    <r>
      <rPr>
        <sz val="12"/>
        <color indexed="10"/>
        <rFont val="ＭＳ Ｐゴシック"/>
        <family val="3"/>
      </rPr>
      <t>◆実務経験や資格についてお書きください。応募多数の場合、選考のための参考にさせていただきます。</t>
    </r>
    <r>
      <rPr>
        <sz val="12"/>
        <color indexed="8"/>
        <rFont val="ＭＳ Ｐゴシック"/>
        <family val="3"/>
      </rPr>
      <t xml:space="preserve">
◆受講を希望されるにあたってのご質問にお答えください（必須）
◆各項目をご記入の上、本申込書を受付E-mailアドレス：ctp_robot@jsa.or.jp まで添付してお送りください。
◆</t>
    </r>
    <r>
      <rPr>
        <sz val="12"/>
        <rFont val="ＭＳ Ｐゴシック"/>
        <family val="3"/>
      </rPr>
      <t>受付確認後、受付確認のメールをお送りいたします。</t>
    </r>
  </si>
  <si>
    <t>実務経験</t>
  </si>
  <si>
    <t>資格</t>
  </si>
  <si>
    <t>受講番号</t>
  </si>
  <si>
    <t>基礎</t>
  </si>
  <si>
    <t>基本　FS</t>
  </si>
  <si>
    <t>基本　RA</t>
  </si>
  <si>
    <t>基本　ST</t>
  </si>
  <si>
    <t>受講理由</t>
  </si>
  <si>
    <t>研修展開</t>
  </si>
  <si>
    <t>●実務経験例：社内でのロボット開発経験、NEDO等の生活支援ロボットプロジェクト、その他
●資格等の例：サービスロボット初級/中級安全技術者（IRS/SEL）、セーフティアセッサ/リードアセッサ(NECA)、安全工学を専攻など（長岡技大 システム安全専攻修了生など）</t>
  </si>
  <si>
    <r>
      <rPr>
        <b/>
        <sz val="14"/>
        <color indexed="10"/>
        <rFont val="HG丸ｺﾞｼｯｸM-PRO"/>
        <family val="3"/>
      </rPr>
      <t>*</t>
    </r>
    <r>
      <rPr>
        <b/>
        <sz val="14"/>
        <rFont val="HG丸ｺﾞｼｯｸM-PRO"/>
        <family val="3"/>
      </rPr>
      <t>本セミナーに関連する実務経験や資格についてお書きください。応募多数の場合、選考のための参考にさせていただきます。（具体的にご記述ください。）</t>
    </r>
  </si>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</sst>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3"/>
    </font>
    <font>
      <sz val="11"/>
      <color indexed="8"/>
      <name val="ＭＳ Ｐゴシック"/>
      <family val="3"/>
    </font>
    <font>
      <sz val="6"/>
      <name val="ＭＳ Ｐゴシック"/>
      <family val="3"/>
    </font>
    <font>
      <b/>
      <sz val="14"/>
      <color indexed="10"/>
      <name val="HG丸ｺﾞｼｯｸM-PRO"/>
      <family val="3"/>
    </font>
    <font>
      <b/>
      <sz val="14"/>
      <name val="HG丸ｺﾞｼｯｸM-PRO"/>
      <family val="3"/>
    </font>
    <font>
      <sz val="12"/>
      <name val="HG丸ｺﾞｼｯｸM-PRO"/>
      <family val="3"/>
    </font>
    <font>
      <sz val="12"/>
      <color indexed="8"/>
      <name val="ＭＳ Ｐゴシック"/>
      <family val="3"/>
    </font>
    <font>
      <sz val="12"/>
      <color indexed="10"/>
      <name val="ＭＳ Ｐゴシック"/>
      <family val="3"/>
    </font>
    <font>
      <sz val="14"/>
      <color indexed="8"/>
      <name val="HG丸ｺﾞｼｯｸM-PRO"/>
      <family val="3"/>
    </font>
    <font>
      <sz val="9"/>
      <name val="MS UI Gothic"/>
      <family val="3"/>
    </font>
    <font>
      <b/>
      <sz val="14"/>
      <color indexed="8"/>
      <name val="HG丸ｺﾞｼｯｸM-PRO"/>
      <family val="3"/>
    </font>
    <font>
      <sz val="14"/>
      <name val="HG丸ｺﾞｼｯｸM-PRO"/>
      <family val="3"/>
    </font>
    <font>
      <sz val="12"/>
      <name val="ＭＳ Ｐゴシック"/>
      <family val="3"/>
    </font>
    <font>
      <sz val="9"/>
      <color indexed="8"/>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6"/>
      <color indexed="8"/>
      <name val="ＭＳ Ｐゴシック"/>
      <family val="3"/>
    </font>
    <font>
      <sz val="10"/>
      <color indexed="8"/>
      <name val="ＭＳ Ｐゴシック"/>
      <family val="3"/>
    </font>
    <font>
      <sz val="20"/>
      <color indexed="8"/>
      <name val="ＭＳ Ｐゴシック"/>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2"/>
      <color theme="1"/>
      <name val="Calibri"/>
      <family val="3"/>
    </font>
    <font>
      <sz val="14"/>
      <color theme="1"/>
      <name val="HG丸ｺﾞｼｯｸM-PRO"/>
      <family val="3"/>
    </font>
    <font>
      <sz val="6"/>
      <color theme="1"/>
      <name val="Calibri"/>
      <family val="3"/>
    </font>
    <font>
      <sz val="10"/>
      <color theme="1"/>
      <name val="Calibri"/>
      <family val="3"/>
    </font>
    <font>
      <sz val="9"/>
      <color theme="1"/>
      <name val="Cambria"/>
      <family val="3"/>
    </font>
    <font>
      <sz val="9"/>
      <color theme="1"/>
      <name val="Calibri"/>
      <family val="3"/>
    </font>
    <font>
      <sz val="12"/>
      <color theme="1"/>
      <name val="HG丸ｺﾞｼｯｸM-PRO"/>
      <family val="3"/>
    </font>
    <font>
      <sz val="2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3" tint="0.599990010261535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style="thin"/>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93">
    <xf numFmtId="0" fontId="0" fillId="0" borderId="0" xfId="0" applyFont="1" applyAlignment="1">
      <alignment vertical="center"/>
    </xf>
    <xf numFmtId="0" fontId="55" fillId="0" borderId="0" xfId="0" applyFont="1" applyAlignment="1">
      <alignment vertical="center"/>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0" fillId="0" borderId="0" xfId="0" applyBorder="1" applyAlignment="1">
      <alignment vertical="center"/>
    </xf>
    <xf numFmtId="0" fontId="5" fillId="2" borderId="13" xfId="0" applyFont="1" applyFill="1" applyBorder="1" applyAlignment="1">
      <alignment vertical="center" wrapText="1"/>
    </xf>
    <xf numFmtId="0" fontId="56" fillId="0" borderId="0" xfId="0" applyFont="1" applyBorder="1" applyAlignment="1">
      <alignment horizontal="center" vertical="center"/>
    </xf>
    <xf numFmtId="0" fontId="4" fillId="0" borderId="0" xfId="0" applyFont="1" applyBorder="1" applyAlignment="1" applyProtection="1">
      <alignment horizontal="center" vertical="center" wrapText="1"/>
      <protection/>
    </xf>
    <xf numFmtId="0" fontId="5" fillId="0" borderId="0" xfId="0" applyFont="1" applyFill="1" applyBorder="1" applyAlignment="1">
      <alignment vertical="center" wrapText="1"/>
    </xf>
    <xf numFmtId="0" fontId="57" fillId="0" borderId="0" xfId="0" applyFont="1" applyAlignment="1">
      <alignment vertical="center"/>
    </xf>
    <xf numFmtId="0" fontId="0" fillId="19" borderId="14" xfId="0" applyFill="1" applyBorder="1" applyAlignment="1">
      <alignment horizontal="center" vertical="center"/>
    </xf>
    <xf numFmtId="0" fontId="41" fillId="2" borderId="13" xfId="43" applyFill="1" applyBorder="1" applyAlignment="1" applyProtection="1">
      <alignment vertical="center" wrapText="1"/>
      <protection/>
    </xf>
    <xf numFmtId="0" fontId="58" fillId="0" borderId="0" xfId="0" applyFont="1" applyAlignment="1">
      <alignment vertical="center"/>
    </xf>
    <xf numFmtId="0" fontId="58" fillId="0" borderId="0" xfId="0" applyFont="1" applyBorder="1" applyAlignment="1">
      <alignment vertical="center"/>
    </xf>
    <xf numFmtId="0" fontId="5" fillId="2" borderId="15" xfId="0" applyFont="1" applyFill="1" applyBorder="1" applyAlignment="1">
      <alignment vertical="center" wrapText="1"/>
    </xf>
    <xf numFmtId="0" fontId="59" fillId="33" borderId="14" xfId="0" applyFont="1" applyFill="1" applyBorder="1" applyAlignment="1">
      <alignment horizontal="center" vertical="center"/>
    </xf>
    <xf numFmtId="0" fontId="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5" fillId="2" borderId="16" xfId="0" applyFont="1" applyFill="1" applyBorder="1" applyAlignment="1">
      <alignment vertical="center" wrapText="1"/>
    </xf>
    <xf numFmtId="0" fontId="59" fillId="0" borderId="14" xfId="0" applyFont="1" applyBorder="1" applyAlignment="1">
      <alignment horizontal="center" vertical="center"/>
    </xf>
    <xf numFmtId="0" fontId="58" fillId="0" borderId="17" xfId="0" applyFont="1" applyBorder="1" applyAlignment="1">
      <alignment vertical="center"/>
    </xf>
    <xf numFmtId="0" fontId="5" fillId="19" borderId="14" xfId="0" applyFont="1" applyFill="1" applyBorder="1" applyAlignment="1" applyProtection="1">
      <alignment horizontal="left" vertical="center" wrapText="1"/>
      <protection/>
    </xf>
    <xf numFmtId="0" fontId="59" fillId="9" borderId="14" xfId="0" applyFont="1" applyFill="1" applyBorder="1" applyAlignment="1">
      <alignment horizontal="center" vertical="center"/>
    </xf>
    <xf numFmtId="0" fontId="59" fillId="34" borderId="14" xfId="0" applyFont="1" applyFill="1" applyBorder="1" applyAlignment="1">
      <alignment horizontal="center" vertical="center"/>
    </xf>
    <xf numFmtId="0" fontId="59" fillId="35" borderId="14" xfId="0" applyFont="1" applyFill="1" applyBorder="1" applyAlignment="1">
      <alignment horizontal="center" vertical="center"/>
    </xf>
    <xf numFmtId="0" fontId="5" fillId="2" borderId="10" xfId="0" applyFont="1" applyFill="1" applyBorder="1" applyAlignment="1" applyProtection="1">
      <alignment vertical="center" wrapText="1"/>
      <protection/>
    </xf>
    <xf numFmtId="0" fontId="11" fillId="2" borderId="11" xfId="0" applyFont="1" applyFill="1" applyBorder="1" applyAlignment="1" applyProtection="1">
      <alignment vertical="center" wrapText="1"/>
      <protection/>
    </xf>
    <xf numFmtId="0" fontId="4" fillId="13" borderId="18" xfId="0" applyFont="1" applyFill="1" applyBorder="1" applyAlignment="1" applyProtection="1">
      <alignment horizontal="center" vertical="center" wrapText="1"/>
      <protection/>
    </xf>
    <xf numFmtId="0" fontId="4" fillId="13" borderId="19" xfId="0" applyFont="1" applyFill="1" applyBorder="1" applyAlignment="1" applyProtection="1">
      <alignment horizontal="center" vertical="center" wrapText="1"/>
      <protection/>
    </xf>
    <xf numFmtId="0" fontId="4" fillId="13" borderId="15"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2" borderId="22" xfId="0" applyFont="1" applyFill="1" applyBorder="1" applyAlignment="1" applyProtection="1">
      <alignment horizontal="center" vertical="center" wrapText="1"/>
      <protection/>
    </xf>
    <xf numFmtId="0" fontId="4" fillId="2" borderId="23" xfId="0" applyFont="1" applyFill="1" applyBorder="1" applyAlignment="1" applyProtection="1">
      <alignment horizontal="center" vertical="center" wrapText="1"/>
      <protection/>
    </xf>
    <xf numFmtId="0" fontId="4" fillId="2" borderId="12" xfId="0" applyFont="1" applyFill="1" applyBorder="1" applyAlignment="1" applyProtection="1">
      <alignment horizontal="center" vertical="center" wrapText="1"/>
      <protection/>
    </xf>
    <xf numFmtId="0" fontId="60" fillId="0" borderId="0" xfId="0" applyFont="1" applyAlignment="1">
      <alignment horizontal="left" vertical="center" wrapText="1"/>
    </xf>
    <xf numFmtId="0" fontId="60" fillId="0" borderId="0" xfId="0" applyFont="1" applyAlignment="1">
      <alignment horizontal="left" vertical="center"/>
    </xf>
    <xf numFmtId="0" fontId="61" fillId="2" borderId="24" xfId="0" applyFont="1" applyFill="1" applyBorder="1" applyAlignment="1" applyProtection="1">
      <alignment vertical="top" wrapText="1"/>
      <protection locked="0"/>
    </xf>
    <xf numFmtId="0" fontId="61" fillId="2" borderId="25" xfId="0" applyFont="1" applyFill="1" applyBorder="1" applyAlignment="1" applyProtection="1">
      <alignment vertical="top" wrapText="1"/>
      <protection locked="0"/>
    </xf>
    <xf numFmtId="0" fontId="61" fillId="2" borderId="26" xfId="0" applyFont="1" applyFill="1" applyBorder="1" applyAlignment="1" applyProtection="1">
      <alignment vertical="top" wrapText="1"/>
      <protection locked="0"/>
    </xf>
    <xf numFmtId="0" fontId="61" fillId="2" borderId="27" xfId="0" applyFont="1" applyFill="1" applyBorder="1" applyAlignment="1" applyProtection="1">
      <alignment vertical="top" wrapText="1"/>
      <protection locked="0"/>
    </xf>
    <xf numFmtId="0" fontId="61" fillId="2" borderId="0" xfId="0" applyFont="1" applyFill="1" applyBorder="1" applyAlignment="1" applyProtection="1">
      <alignment vertical="top" wrapText="1"/>
      <protection locked="0"/>
    </xf>
    <xf numFmtId="0" fontId="61" fillId="2" borderId="28" xfId="0" applyFont="1" applyFill="1" applyBorder="1" applyAlignment="1" applyProtection="1">
      <alignment vertical="top" wrapText="1"/>
      <protection locked="0"/>
    </xf>
    <xf numFmtId="0" fontId="61" fillId="2" borderId="29" xfId="0" applyFont="1" applyFill="1" applyBorder="1" applyAlignment="1" applyProtection="1">
      <alignment vertical="top" wrapText="1"/>
      <protection locked="0"/>
    </xf>
    <xf numFmtId="0" fontId="61" fillId="2" borderId="30" xfId="0" applyFont="1" applyFill="1" applyBorder="1" applyAlignment="1" applyProtection="1">
      <alignment vertical="top" wrapText="1"/>
      <protection locked="0"/>
    </xf>
    <xf numFmtId="0" fontId="61" fillId="2" borderId="31" xfId="0" applyFont="1" applyFill="1" applyBorder="1" applyAlignment="1" applyProtection="1">
      <alignment vertical="top" wrapText="1"/>
      <protection locked="0"/>
    </xf>
    <xf numFmtId="0" fontId="56" fillId="13" borderId="32" xfId="0" applyFont="1" applyFill="1" applyBorder="1" applyAlignment="1">
      <alignment horizontal="center" vertical="center"/>
    </xf>
    <xf numFmtId="0" fontId="56" fillId="13" borderId="33" xfId="0" applyFont="1" applyFill="1" applyBorder="1" applyAlignment="1">
      <alignment horizontal="center" vertical="center"/>
    </xf>
    <xf numFmtId="0" fontId="56" fillId="13" borderId="34" xfId="0" applyFont="1" applyFill="1" applyBorder="1" applyAlignment="1">
      <alignment horizontal="center" vertical="center"/>
    </xf>
    <xf numFmtId="0" fontId="8" fillId="0" borderId="32" xfId="0" applyFont="1" applyBorder="1" applyAlignment="1" applyProtection="1">
      <alignment horizontal="center" vertical="center" wrapText="1"/>
      <protection/>
    </xf>
    <xf numFmtId="0" fontId="56" fillId="0" borderId="33" xfId="0" applyFont="1" applyBorder="1" applyAlignment="1" applyProtection="1">
      <alignment horizontal="center" vertical="center" wrapText="1"/>
      <protection/>
    </xf>
    <xf numFmtId="0" fontId="56" fillId="0" borderId="34" xfId="0" applyFont="1" applyBorder="1" applyAlignment="1" applyProtection="1">
      <alignment horizontal="center" vertical="center" wrapText="1"/>
      <protection/>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8"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62" fillId="0" borderId="32" xfId="0" applyFont="1" applyBorder="1" applyAlignment="1">
      <alignment horizontal="center" vertical="center" wrapText="1"/>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55" fillId="0" borderId="40"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24"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4" fillId="0" borderId="49" xfId="0" applyFont="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52"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0" borderId="50"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4" fillId="13" borderId="20" xfId="0" applyFont="1" applyFill="1" applyBorder="1" applyAlignment="1" applyProtection="1">
      <alignment horizontal="center" vertical="center" wrapText="1"/>
      <protection/>
    </xf>
    <xf numFmtId="0" fontId="4" fillId="13" borderId="54" xfId="0" applyFont="1" applyFill="1" applyBorder="1" applyAlignment="1" applyProtection="1">
      <alignment horizontal="center" vertical="center" wrapText="1"/>
      <protection/>
    </xf>
    <xf numFmtId="0" fontId="4" fillId="13" borderId="55" xfId="0" applyFont="1" applyFill="1" applyBorder="1" applyAlignment="1" applyProtection="1">
      <alignment horizontal="center" vertical="center" wrapText="1"/>
      <protection/>
    </xf>
    <xf numFmtId="0" fontId="14" fillId="13" borderId="56" xfId="0" applyFont="1" applyFill="1" applyBorder="1" applyAlignment="1" applyProtection="1">
      <alignment horizontal="left" vertical="center" wrapText="1"/>
      <protection/>
    </xf>
    <xf numFmtId="0" fontId="14" fillId="13" borderId="57" xfId="0" applyFont="1" applyFill="1" applyBorder="1" applyAlignment="1" applyProtection="1">
      <alignment horizontal="left" vertical="center" wrapText="1"/>
      <protection/>
    </xf>
    <xf numFmtId="0" fontId="14" fillId="13" borderId="58" xfId="0" applyFont="1" applyFill="1" applyBorder="1" applyAlignment="1" applyProtection="1">
      <alignment horizontal="left" vertical="center" wrapText="1"/>
      <protection/>
    </xf>
    <xf numFmtId="0" fontId="59" fillId="33" borderId="14" xfId="0" applyFont="1" applyFill="1" applyBorder="1" applyAlignment="1">
      <alignment horizontal="center" vertical="center"/>
    </xf>
    <xf numFmtId="0" fontId="0" fillId="19" borderId="14"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2619375</xdr:colOff>
      <xdr:row>14</xdr:row>
      <xdr:rowOff>1562100</xdr:rowOff>
    </xdr:from>
    <xdr:to>
      <xdr:col>3</xdr:col>
      <xdr:colOff>3829050</xdr:colOff>
      <xdr:row>14</xdr:row>
      <xdr:rowOff>1800225</xdr:rowOff>
    </xdr:to>
    <xdr:pic>
      <xdr:nvPicPr>
        <xdr:cNvPr id="1" name="TextBox1"/>
        <xdr:cNvPicPr preferRelativeResize="1">
          <a:picLocks noChangeAspect="1"/>
        </xdr:cNvPicPr>
      </xdr:nvPicPr>
      <xdr:blipFill>
        <a:blip r:embed="rId1"/>
        <a:stretch>
          <a:fillRect/>
        </a:stretch>
      </xdr:blipFill>
      <xdr:spPr>
        <a:xfrm>
          <a:off x="4448175" y="6362700"/>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B2:H40"/>
  <sheetViews>
    <sheetView tabSelected="1" zoomScale="85" zoomScaleNormal="85" workbookViewId="0" topLeftCell="A1">
      <selection activeCell="A1" sqref="A1"/>
    </sheetView>
  </sheetViews>
  <sheetFormatPr defaultColWidth="9.140625" defaultRowHeight="15"/>
  <cols>
    <col min="1" max="1" width="2.00390625" style="0" customWidth="1"/>
    <col min="2" max="2" width="6.140625" style="0" customWidth="1"/>
    <col min="3" max="3" width="19.28125" style="0" customWidth="1"/>
    <col min="4" max="4" width="97.8515625" style="0" customWidth="1"/>
    <col min="5" max="5" width="4.00390625" style="0" customWidth="1"/>
    <col min="6" max="6" width="6.140625" style="0" customWidth="1"/>
  </cols>
  <sheetData>
    <row r="1" ht="9.75" customHeight="1" thickBot="1"/>
    <row r="2" spans="2:4" ht="75.75" customHeight="1" thickBot="1">
      <c r="B2" s="59" t="s">
        <v>55</v>
      </c>
      <c r="C2" s="60"/>
      <c r="D2" s="61"/>
    </row>
    <row r="3" ht="4.5" customHeight="1"/>
    <row r="4" spans="2:4" ht="13.5">
      <c r="B4" s="65" t="s">
        <v>57</v>
      </c>
      <c r="C4" s="66"/>
      <c r="D4" s="67"/>
    </row>
    <row r="5" spans="2:4" ht="13.5">
      <c r="B5" s="68"/>
      <c r="C5" s="69"/>
      <c r="D5" s="70"/>
    </row>
    <row r="6" spans="2:4" ht="13.5">
      <c r="B6" s="68"/>
      <c r="C6" s="69"/>
      <c r="D6" s="70"/>
    </row>
    <row r="7" spans="2:4" ht="76.5" customHeight="1">
      <c r="B7" s="71"/>
      <c r="C7" s="72"/>
      <c r="D7" s="73"/>
    </row>
    <row r="8" ht="6" customHeight="1">
      <c r="H8" s="1"/>
    </row>
    <row r="9" spans="2:4" ht="33.75" customHeight="1">
      <c r="B9" s="64" t="s">
        <v>16</v>
      </c>
      <c r="C9" s="64"/>
      <c r="D9" s="22" t="s">
        <v>48</v>
      </c>
    </row>
    <row r="10" spans="2:4" ht="36.75" customHeight="1">
      <c r="B10" s="64" t="s">
        <v>15</v>
      </c>
      <c r="C10" s="64"/>
      <c r="D10" s="22" t="s">
        <v>47</v>
      </c>
    </row>
    <row r="11" spans="2:4" ht="8.25" customHeight="1" thickBot="1">
      <c r="B11" s="17"/>
      <c r="C11" s="17"/>
      <c r="D11" s="18"/>
    </row>
    <row r="12" spans="2:4" ht="34.5" customHeight="1" thickBot="1">
      <c r="B12" s="62" t="s">
        <v>1</v>
      </c>
      <c r="C12" s="63"/>
      <c r="D12" s="19"/>
    </row>
    <row r="13" spans="2:4" ht="18.75" customHeight="1">
      <c r="B13" s="81" t="s">
        <v>12</v>
      </c>
      <c r="C13" s="82"/>
      <c r="D13" s="3" t="s">
        <v>69</v>
      </c>
    </row>
    <row r="14" spans="2:4" ht="33" customHeight="1" thickBot="1">
      <c r="B14" s="76"/>
      <c r="C14" s="64"/>
      <c r="D14" s="6"/>
    </row>
    <row r="15" spans="2:4" ht="150" customHeight="1" thickBot="1">
      <c r="B15" s="74" t="s">
        <v>46</v>
      </c>
      <c r="C15" s="75"/>
      <c r="D15" s="15"/>
    </row>
    <row r="16" spans="2:4" ht="18.75" customHeight="1">
      <c r="B16" s="81" t="s">
        <v>13</v>
      </c>
      <c r="C16" s="82"/>
      <c r="D16" s="3"/>
    </row>
    <row r="17" spans="2:5" ht="27" customHeight="1" thickBot="1">
      <c r="B17" s="79" t="s">
        <v>14</v>
      </c>
      <c r="C17" s="80"/>
      <c r="D17" s="4"/>
      <c r="E17" s="10"/>
    </row>
    <row r="18" spans="2:4" ht="39.75" customHeight="1">
      <c r="B18" s="83" t="s">
        <v>3</v>
      </c>
      <c r="C18" s="84"/>
      <c r="D18" s="2"/>
    </row>
    <row r="19" spans="2:4" ht="24.75" customHeight="1">
      <c r="B19" s="76" t="s">
        <v>6</v>
      </c>
      <c r="C19" s="64"/>
      <c r="D19" s="12"/>
    </row>
    <row r="20" spans="2:4" ht="24.75" customHeight="1" thickBot="1">
      <c r="B20" s="79" t="s">
        <v>17</v>
      </c>
      <c r="C20" s="80"/>
      <c r="D20" s="4"/>
    </row>
    <row r="21" spans="2:4" ht="44.25" customHeight="1">
      <c r="B21" s="85" t="s">
        <v>68</v>
      </c>
      <c r="C21" s="86"/>
      <c r="D21" s="87"/>
    </row>
    <row r="22" spans="2:4" ht="42" customHeight="1">
      <c r="B22" s="88" t="s">
        <v>67</v>
      </c>
      <c r="C22" s="89"/>
      <c r="D22" s="90"/>
    </row>
    <row r="23" spans="2:4" ht="36.75" customHeight="1">
      <c r="B23" s="77" t="s">
        <v>51</v>
      </c>
      <c r="C23" s="78"/>
      <c r="D23" s="26"/>
    </row>
    <row r="24" spans="2:4" ht="36.75" customHeight="1" thickBot="1">
      <c r="B24" s="79" t="s">
        <v>52</v>
      </c>
      <c r="C24" s="80"/>
      <c r="D24" s="4"/>
    </row>
    <row r="25" spans="2:4" ht="42" customHeight="1" thickBot="1">
      <c r="B25" s="28" t="s">
        <v>53</v>
      </c>
      <c r="C25" s="29"/>
      <c r="D25" s="30"/>
    </row>
    <row r="26" spans="2:4" ht="26.25" customHeight="1">
      <c r="B26" s="31" t="s">
        <v>54</v>
      </c>
      <c r="C26" s="32"/>
      <c r="D26" s="27"/>
    </row>
    <row r="27" spans="2:4" ht="32.25" customHeight="1" thickBot="1">
      <c r="B27" s="33"/>
      <c r="C27" s="34"/>
      <c r="D27" s="35"/>
    </row>
    <row r="28" spans="2:4" ht="11.25" customHeight="1" thickBot="1">
      <c r="B28" s="7"/>
      <c r="C28" s="8"/>
      <c r="D28" s="9"/>
    </row>
    <row r="29" spans="2:4" ht="33.75" customHeight="1" thickBot="1">
      <c r="B29" s="47" t="s">
        <v>49</v>
      </c>
      <c r="C29" s="48"/>
      <c r="D29" s="49"/>
    </row>
    <row r="30" spans="2:4" ht="24" customHeight="1" thickBot="1">
      <c r="B30" s="50" t="s">
        <v>18</v>
      </c>
      <c r="C30" s="51"/>
      <c r="D30" s="52"/>
    </row>
    <row r="31" spans="2:4" ht="23.25" customHeight="1">
      <c r="B31" s="38"/>
      <c r="C31" s="39"/>
      <c r="D31" s="40"/>
    </row>
    <row r="32" spans="2:4" ht="30" customHeight="1">
      <c r="B32" s="41"/>
      <c r="C32" s="42"/>
      <c r="D32" s="43"/>
    </row>
    <row r="33" spans="2:4" ht="30" customHeight="1">
      <c r="B33" s="41"/>
      <c r="C33" s="42"/>
      <c r="D33" s="43"/>
    </row>
    <row r="34" spans="2:4" ht="30" customHeight="1" thickBot="1">
      <c r="B34" s="44"/>
      <c r="C34" s="45"/>
      <c r="D34" s="46"/>
    </row>
    <row r="35" spans="2:4" ht="23.25" customHeight="1" thickBot="1">
      <c r="B35" s="56" t="s">
        <v>50</v>
      </c>
      <c r="C35" s="57"/>
      <c r="D35" s="58"/>
    </row>
    <row r="36" spans="2:4" ht="29.25" customHeight="1">
      <c r="B36" s="38"/>
      <c r="C36" s="39"/>
      <c r="D36" s="40"/>
    </row>
    <row r="37" spans="2:4" ht="30" customHeight="1">
      <c r="B37" s="41"/>
      <c r="C37" s="42"/>
      <c r="D37" s="43"/>
    </row>
    <row r="38" spans="2:4" ht="47.25" customHeight="1" thickBot="1">
      <c r="B38" s="44"/>
      <c r="C38" s="45"/>
      <c r="D38" s="46"/>
    </row>
    <row r="39" spans="2:4" ht="18" customHeight="1" thickBot="1">
      <c r="B39" s="53" t="s">
        <v>0</v>
      </c>
      <c r="C39" s="54"/>
      <c r="D39" s="55"/>
    </row>
    <row r="40" spans="2:4" ht="47.25" customHeight="1">
      <c r="B40" s="36" t="s">
        <v>56</v>
      </c>
      <c r="C40" s="37"/>
      <c r="D40" s="37"/>
    </row>
  </sheetData>
  <sheetProtection sheet="1"/>
  <protectedRanges>
    <protectedRange sqref="D12:D14 D16:D20" name="範囲1"/>
    <protectedRange sqref="D21:D24" name="範囲1_2"/>
    <protectedRange sqref="D25:D26" name="範囲1_1"/>
    <protectedRange sqref="D27" name="範囲1_3"/>
  </protectedRanges>
  <mergeCells count="26">
    <mergeCell ref="B23:C23"/>
    <mergeCell ref="B24:C24"/>
    <mergeCell ref="B9:C9"/>
    <mergeCell ref="B16:C16"/>
    <mergeCell ref="B18:C18"/>
    <mergeCell ref="B17:C17"/>
    <mergeCell ref="B13:C14"/>
    <mergeCell ref="B20:C20"/>
    <mergeCell ref="B21:D21"/>
    <mergeCell ref="B22:D22"/>
    <mergeCell ref="B2:D2"/>
    <mergeCell ref="B12:C12"/>
    <mergeCell ref="B10:C10"/>
    <mergeCell ref="B4:D7"/>
    <mergeCell ref="B15:C15"/>
    <mergeCell ref="B19:C19"/>
    <mergeCell ref="B25:D25"/>
    <mergeCell ref="B26:C26"/>
    <mergeCell ref="B27:D27"/>
    <mergeCell ref="B40:D40"/>
    <mergeCell ref="B31:D34"/>
    <mergeCell ref="B29:D29"/>
    <mergeCell ref="B36:D38"/>
    <mergeCell ref="B30:D30"/>
    <mergeCell ref="B39:D39"/>
    <mergeCell ref="B35:D35"/>
  </mergeCells>
  <printOptions horizontalCentered="1"/>
  <pageMargins left="0.03937007874015748" right="0.03937007874015748" top="0.1968503937007874" bottom="0.1968503937007874" header="0.31496062992125984" footer="0.31496062992125984"/>
  <pageSetup horizontalDpi="300" verticalDpi="300" orientation="portrait" paperSize="9" scale="66" r:id="rId3"/>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AS6"/>
  <sheetViews>
    <sheetView zoomScale="70" zoomScaleNormal="70" zoomScalePageLayoutView="0" workbookViewId="0" topLeftCell="AE1">
      <selection activeCell="AS4" sqref="AS4"/>
    </sheetView>
  </sheetViews>
  <sheetFormatPr defaultColWidth="9.140625" defaultRowHeight="15"/>
  <cols>
    <col min="1" max="2" width="13.57421875" style="0" customWidth="1"/>
    <col min="3" max="4" width="18.28125" style="0" customWidth="1"/>
    <col min="5" max="5" width="16.7109375" style="0" customWidth="1"/>
    <col min="6" max="6" width="9.7109375" style="0" customWidth="1"/>
    <col min="7" max="7" width="8.8515625" style="0" customWidth="1"/>
    <col min="8" max="8" width="35.8515625" style="0" customWidth="1"/>
    <col min="9" max="9" width="13.7109375" style="0" customWidth="1"/>
    <col min="10" max="10" width="9.7109375" style="0" customWidth="1"/>
    <col min="11" max="11" width="16.421875" style="0" customWidth="1"/>
    <col min="12" max="12" width="9.28125" style="0" customWidth="1"/>
    <col min="13" max="13" width="9.7109375" style="0" customWidth="1"/>
    <col min="14" max="14" width="19.00390625" style="0" customWidth="1"/>
    <col min="15" max="15" width="11.421875" style="0" customWidth="1"/>
    <col min="23" max="23" width="16.421875" style="0" customWidth="1"/>
    <col min="24" max="24" width="14.00390625" style="0" customWidth="1"/>
    <col min="25" max="25" width="13.421875" style="0" customWidth="1"/>
    <col min="27" max="27" width="12.421875" style="0" customWidth="1"/>
    <col min="29" max="29" width="12.28125" style="0" customWidth="1"/>
    <col min="30" max="30" width="19.28125" style="0" customWidth="1"/>
    <col min="31" max="31" width="12.8515625" style="0" customWidth="1"/>
    <col min="32" max="32" width="17.28125" style="0" customWidth="1"/>
    <col min="33" max="34" width="16.57421875" style="0" customWidth="1"/>
    <col min="36" max="36" width="17.8515625" style="0" customWidth="1"/>
  </cols>
  <sheetData>
    <row r="1" spans="1:45" s="20" customFormat="1" ht="13.5" customHeight="1">
      <c r="A1" s="16" t="s">
        <v>2</v>
      </c>
      <c r="B1" s="16" t="s">
        <v>10</v>
      </c>
      <c r="C1" s="16" t="s">
        <v>4</v>
      </c>
      <c r="D1" s="16" t="s">
        <v>9</v>
      </c>
      <c r="E1" s="16" t="s">
        <v>7</v>
      </c>
      <c r="F1" s="16" t="s">
        <v>8</v>
      </c>
      <c r="G1" s="91" t="s">
        <v>5</v>
      </c>
      <c r="H1" s="91"/>
      <c r="I1" s="11" t="s">
        <v>19</v>
      </c>
      <c r="J1" s="11" t="s">
        <v>20</v>
      </c>
      <c r="K1" s="11" t="s">
        <v>21</v>
      </c>
      <c r="L1" s="11" t="s">
        <v>22</v>
      </c>
      <c r="M1" s="11" t="s">
        <v>23</v>
      </c>
      <c r="N1" s="11" t="s">
        <v>24</v>
      </c>
      <c r="O1" s="11" t="s">
        <v>25</v>
      </c>
      <c r="P1" s="11" t="s">
        <v>26</v>
      </c>
      <c r="Q1" s="11" t="s">
        <v>27</v>
      </c>
      <c r="R1" s="11" t="s">
        <v>28</v>
      </c>
      <c r="S1" s="11" t="s">
        <v>29</v>
      </c>
      <c r="T1" s="11" t="s">
        <v>30</v>
      </c>
      <c r="U1" s="11" t="s">
        <v>31</v>
      </c>
      <c r="V1" s="11" t="s">
        <v>32</v>
      </c>
      <c r="W1" s="11" t="s">
        <v>33</v>
      </c>
      <c r="X1" s="11" t="s">
        <v>34</v>
      </c>
      <c r="Y1" s="11" t="s">
        <v>35</v>
      </c>
      <c r="Z1" s="11" t="s">
        <v>36</v>
      </c>
      <c r="AA1" s="11" t="s">
        <v>37</v>
      </c>
      <c r="AB1" s="11" t="s">
        <v>38</v>
      </c>
      <c r="AC1" s="11" t="s">
        <v>39</v>
      </c>
      <c r="AD1" s="11" t="s">
        <v>40</v>
      </c>
      <c r="AE1" s="11" t="s">
        <v>41</v>
      </c>
      <c r="AF1" s="11" t="s">
        <v>42</v>
      </c>
      <c r="AG1" s="11" t="s">
        <v>43</v>
      </c>
      <c r="AH1" s="11" t="s">
        <v>44</v>
      </c>
      <c r="AI1" s="92" t="s">
        <v>45</v>
      </c>
      <c r="AJ1" s="92"/>
      <c r="AK1" s="23" t="s">
        <v>58</v>
      </c>
      <c r="AL1" s="23" t="s">
        <v>59</v>
      </c>
      <c r="AM1" s="24" t="s">
        <v>60</v>
      </c>
      <c r="AN1" s="24" t="s">
        <v>61</v>
      </c>
      <c r="AO1" s="24" t="s">
        <v>62</v>
      </c>
      <c r="AP1" s="24" t="s">
        <v>63</v>
      </c>
      <c r="AQ1" s="24" t="s">
        <v>64</v>
      </c>
      <c r="AR1" s="25" t="s">
        <v>65</v>
      </c>
      <c r="AS1" s="25" t="s">
        <v>66</v>
      </c>
    </row>
    <row r="2" spans="1:45" s="13" customFormat="1" ht="19.5" customHeight="1" thickBot="1">
      <c r="A2" s="13">
        <f>'入力フォーム'!D17</f>
        <v>0</v>
      </c>
      <c r="B2" s="13">
        <f>'入力フォーム'!D16</f>
        <v>0</v>
      </c>
      <c r="C2" s="13">
        <f>'入力フォーム'!D12</f>
        <v>0</v>
      </c>
      <c r="D2" s="13">
        <f>'入力フォーム'!D18</f>
        <v>0</v>
      </c>
      <c r="E2" s="13">
        <f>'入力フォーム'!D19</f>
        <v>0</v>
      </c>
      <c r="F2" s="13">
        <f>'入力フォーム'!D20</f>
        <v>0</v>
      </c>
      <c r="G2" s="13" t="str">
        <f>'入力フォーム'!D13</f>
        <v>〒</v>
      </c>
      <c r="H2" s="13">
        <f>'入力フォーム'!D14</f>
        <v>0</v>
      </c>
      <c r="I2" s="13">
        <f>IF(data!A3=1,1,0)</f>
        <v>0</v>
      </c>
      <c r="J2" s="13">
        <f>IF(data!A3=2,1,0)</f>
        <v>0</v>
      </c>
      <c r="K2" s="13">
        <f>IF(data!A3=3,1,0)</f>
        <v>0</v>
      </c>
      <c r="L2" s="13">
        <f>IF(data!A3=4,1,0)</f>
        <v>0</v>
      </c>
      <c r="M2" s="13">
        <f>IF(data!A3=5,1,0)</f>
        <v>0</v>
      </c>
      <c r="N2" s="13">
        <f>IF(data!A3=6,1,0)</f>
        <v>0</v>
      </c>
      <c r="O2" s="13">
        <f>IF(data!A3=7,1,0)</f>
        <v>0</v>
      </c>
      <c r="P2" s="13">
        <f>IF(data!A3=8,1,0)</f>
        <v>0</v>
      </c>
      <c r="Q2" s="13">
        <f>IF(data!A3=9,1,0)</f>
        <v>0</v>
      </c>
      <c r="R2" s="13">
        <f>IF(data!A3=10,1,0)</f>
        <v>0</v>
      </c>
      <c r="S2" s="13">
        <f>IF(data!A3=11,1,0)</f>
        <v>0</v>
      </c>
      <c r="T2" s="13">
        <f>IF(data!A3=12,1,0)</f>
        <v>0</v>
      </c>
      <c r="U2" s="13">
        <f>IF(data!A3=13,1,0)</f>
        <v>0</v>
      </c>
      <c r="V2" s="13">
        <f>IF(data!A3=14,1,0)</f>
        <v>0</v>
      </c>
      <c r="W2" s="13">
        <f>IF(data!A3=15,1,0)</f>
        <v>0</v>
      </c>
      <c r="X2" s="13">
        <f>IF(data!A3=16,1,0)</f>
        <v>0</v>
      </c>
      <c r="Y2" s="13">
        <f>IF(data!A3=17,1,0)</f>
        <v>0</v>
      </c>
      <c r="Z2" s="13">
        <f>IF(data!A3=18,1,0)</f>
        <v>0</v>
      </c>
      <c r="AA2" s="13">
        <f>IF(data!A3=19,1,0)</f>
        <v>0</v>
      </c>
      <c r="AB2" s="13">
        <f>IF(data!A3=20,1,0)</f>
        <v>0</v>
      </c>
      <c r="AC2" s="13">
        <f>IF(data!A3=21,1,0)</f>
        <v>0</v>
      </c>
      <c r="AD2" s="13">
        <f>IF(data!A3=22,1,0)</f>
        <v>0</v>
      </c>
      <c r="AE2" s="13">
        <f>IF(data!A3=23,1,0)</f>
        <v>0</v>
      </c>
      <c r="AF2" s="13">
        <f>IF(data!A3=24,1,0)</f>
        <v>0</v>
      </c>
      <c r="AG2" s="13">
        <f>IF(data!A3=25,1,0)</f>
        <v>0</v>
      </c>
      <c r="AH2" s="13">
        <f>IF(data!A3=26,1,0)</f>
        <v>0</v>
      </c>
      <c r="AI2" s="13">
        <f>IF(data!A3=27,1,0)</f>
        <v>0</v>
      </c>
      <c r="AK2" s="13">
        <f>'入力フォーム'!D23</f>
        <v>0</v>
      </c>
      <c r="AL2" s="13">
        <f>'入力フォーム'!D24</f>
        <v>0</v>
      </c>
      <c r="AM2" s="13">
        <f>'入力フォーム'!D26</f>
        <v>0</v>
      </c>
      <c r="AO2" s="13" t="b">
        <v>0</v>
      </c>
      <c r="AR2" s="13">
        <f>'入力フォーム'!$B$31</f>
        <v>0</v>
      </c>
      <c r="AS2" s="13">
        <f>'入力フォーム'!$B$36</f>
        <v>0</v>
      </c>
    </row>
    <row r="3" spans="1:5" s="13" customFormat="1" ht="22.5" customHeight="1" thickBot="1">
      <c r="A3" s="21">
        <v>0</v>
      </c>
      <c r="E3" s="14"/>
    </row>
    <row r="4" ht="13.5"/>
    <row r="6" spans="5:7" ht="13.5">
      <c r="E6" s="5"/>
      <c r="F6" s="5"/>
      <c r="G6" s="5"/>
    </row>
  </sheetData>
  <sheetProtection/>
  <mergeCells count="2">
    <mergeCell ref="G1:H1"/>
    <mergeCell ref="AI1:AJ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2013-09-10T11:27:59Z</dcterms:modified>
  <cp:category/>
  <cp:version/>
  <cp:contentType/>
  <cp:contentStatus/>
</cp:coreProperties>
</file>